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. Policies and Procedures (Manuals, Forms, Templates, etc.)\drafts\"/>
    </mc:Choice>
  </mc:AlternateContent>
  <xr:revisionPtr revIDLastSave="0" documentId="13_ncr:1_{179FFC86-B898-4405-81B8-FECA458DADA7}" xr6:coauthVersionLast="47" xr6:coauthVersionMax="47" xr10:uidLastSave="{00000000-0000-0000-0000-000000000000}"/>
  <bookViews>
    <workbookView xWindow="28680" yWindow="-120" windowWidth="29040" windowHeight="15840" xr2:uid="{A371C65E-D54E-4A75-B5AA-4DAB35C75021}"/>
  </bookViews>
  <sheets>
    <sheet name="Banner Account Sheet" sheetId="5" r:id="rId1"/>
    <sheet name="Budget As Approved" sheetId="8" r:id="rId2"/>
    <sheet name="Purchasing Tracker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4" l="1"/>
  <c r="D10" i="8"/>
  <c r="N10" i="4" s="1"/>
  <c r="D11" i="8"/>
  <c r="N11" i="4" s="1"/>
  <c r="D13" i="8"/>
  <c r="D15" i="8"/>
  <c r="N15" i="4" s="1"/>
  <c r="C16" i="8"/>
  <c r="D16" i="8" s="1"/>
  <c r="N16" i="4" s="1"/>
  <c r="C15" i="8"/>
  <c r="C14" i="8"/>
  <c r="D14" i="8" s="1"/>
  <c r="N14" i="4" s="1"/>
  <c r="C13" i="8"/>
  <c r="C12" i="8"/>
  <c r="D12" i="8" s="1"/>
  <c r="N12" i="4" s="1"/>
  <c r="C11" i="8"/>
  <c r="C10" i="8"/>
  <c r="C9" i="8"/>
  <c r="D9" i="8" s="1"/>
  <c r="N9" i="4" s="1"/>
  <c r="C9" i="5"/>
  <c r="C13" i="5"/>
  <c r="M32" i="5"/>
  <c r="M31" i="5"/>
  <c r="M30" i="5"/>
  <c r="M29" i="5"/>
  <c r="L27" i="5"/>
  <c r="K27" i="5"/>
  <c r="M26" i="5"/>
  <c r="M25" i="5"/>
  <c r="J27" i="5"/>
  <c r="M23" i="5"/>
  <c r="M22" i="5"/>
  <c r="D22" i="5"/>
  <c r="M21" i="5"/>
  <c r="L19" i="5"/>
  <c r="K19" i="5"/>
  <c r="M18" i="5"/>
  <c r="M17" i="5"/>
  <c r="D17" i="5"/>
  <c r="M16" i="5"/>
  <c r="M15" i="5"/>
  <c r="J19" i="5"/>
  <c r="M19" i="5" s="1"/>
  <c r="M13" i="5"/>
  <c r="D13" i="5"/>
  <c r="M12" i="5"/>
  <c r="D11" i="5"/>
  <c r="D24" i="5" s="1"/>
  <c r="K9" i="5"/>
  <c r="M9" i="5" s="1"/>
  <c r="D9" i="5"/>
  <c r="D4" i="5"/>
  <c r="C4" i="5"/>
  <c r="C11" i="5" l="1"/>
  <c r="C24" i="5" s="1"/>
  <c r="M24" i="5"/>
  <c r="M27" i="5" s="1"/>
  <c r="M14" i="5"/>
  <c r="M17" i="4" l="1"/>
  <c r="M12" i="4"/>
  <c r="M4" i="4"/>
  <c r="M5" i="4"/>
  <c r="M6" i="4"/>
  <c r="M9" i="4"/>
  <c r="M10" i="4"/>
  <c r="M14" i="4"/>
  <c r="M15" i="4"/>
  <c r="M2" i="4"/>
  <c r="B18" i="8"/>
  <c r="M13" i="4" l="1"/>
  <c r="M16" i="4"/>
  <c r="M7" i="4"/>
  <c r="M8" i="4"/>
  <c r="M11" i="4"/>
  <c r="M3" i="4" l="1"/>
  <c r="C3" i="8" s="1"/>
  <c r="D3" i="8" s="1"/>
  <c r="N3" i="4" s="1"/>
  <c r="C8" i="8"/>
  <c r="D8" i="8" s="1"/>
  <c r="N8" i="4" s="1"/>
  <c r="C7" i="8"/>
  <c r="D7" i="8" s="1"/>
  <c r="N7" i="4" s="1"/>
  <c r="C2" i="8"/>
  <c r="D2" i="8" s="1"/>
  <c r="N2" i="4" s="1"/>
  <c r="C5" i="8"/>
  <c r="D5" i="8" s="1"/>
  <c r="N5" i="4" s="1"/>
  <c r="C6" i="8"/>
  <c r="D6" i="8" s="1"/>
  <c r="N6" i="4" s="1"/>
  <c r="C17" i="8"/>
  <c r="D17" i="8" s="1"/>
  <c r="N17" i="4" s="1"/>
  <c r="C4" i="8" l="1"/>
  <c r="D4" i="8" s="1"/>
  <c r="N4" i="4" s="1"/>
  <c r="N18" i="4" s="1"/>
  <c r="M18" i="4" l="1"/>
  <c r="D18" i="8" l="1"/>
  <c r="C18" i="8"/>
</calcChain>
</file>

<file path=xl/sharedStrings.xml><?xml version="1.0" encoding="utf-8"?>
<sst xmlns="http://schemas.openxmlformats.org/spreadsheetml/2006/main" count="117" uniqueCount="105">
  <si>
    <t>Item</t>
  </si>
  <si>
    <t>Notes</t>
  </si>
  <si>
    <t>Grant Expenses</t>
  </si>
  <si>
    <t>Expense 1</t>
  </si>
  <si>
    <t>Expense 2</t>
  </si>
  <si>
    <t>Expense 3</t>
  </si>
  <si>
    <t>Expense 4</t>
  </si>
  <si>
    <t>Expense 5</t>
  </si>
  <si>
    <t>Expense 6</t>
  </si>
  <si>
    <t>Expense 7</t>
  </si>
  <si>
    <t>Expense 8</t>
  </si>
  <si>
    <t>Expense 9</t>
  </si>
  <si>
    <t>Expense 10</t>
  </si>
  <si>
    <t>Amount Spent to Date</t>
  </si>
  <si>
    <t>Total</t>
  </si>
  <si>
    <t>Approved Budget Amount</t>
  </si>
  <si>
    <t>Amount Remaining</t>
  </si>
  <si>
    <t>Line Item Totals</t>
  </si>
  <si>
    <t>Remaining Funds</t>
  </si>
  <si>
    <t>Overall Total:</t>
  </si>
  <si>
    <t>Pending/Not in Banner with Documentation</t>
  </si>
  <si>
    <t>Pending/Not in Banner without Documentation</t>
  </si>
  <si>
    <t>Fund</t>
  </si>
  <si>
    <t>Org</t>
  </si>
  <si>
    <t>[FUND] to Banner Crosswalk</t>
  </si>
  <si>
    <t>FY25</t>
  </si>
  <si>
    <t>Program</t>
  </si>
  <si>
    <t>Funder Code</t>
  </si>
  <si>
    <t>As Approved</t>
  </si>
  <si>
    <t>Date of Reconciliation</t>
  </si>
  <si>
    <t xml:space="preserve">Funder x Banner </t>
  </si>
  <si>
    <t>Banner Grant Name</t>
  </si>
  <si>
    <t>a.</t>
  </si>
  <si>
    <t>Personnel</t>
  </si>
  <si>
    <t>Account'</t>
  </si>
  <si>
    <t>Title</t>
  </si>
  <si>
    <t>Adjusted</t>
  </si>
  <si>
    <t>YTD</t>
  </si>
  <si>
    <t>Commitment</t>
  </si>
  <si>
    <t>Available</t>
  </si>
  <si>
    <t>b.</t>
  </si>
  <si>
    <t>Fringe Benefits</t>
  </si>
  <si>
    <t xml:space="preserve">o. </t>
  </si>
  <si>
    <t>5GH525</t>
  </si>
  <si>
    <t>Federal Grants</t>
  </si>
  <si>
    <t>c.</t>
  </si>
  <si>
    <t>Total Personnel Costs</t>
  </si>
  <si>
    <t>Labor</t>
  </si>
  <si>
    <t>6GH108</t>
  </si>
  <si>
    <t>f.</t>
  </si>
  <si>
    <t>Supplies</t>
  </si>
  <si>
    <t>6GH113</t>
  </si>
  <si>
    <t xml:space="preserve">b. </t>
  </si>
  <si>
    <t>6GH285</t>
  </si>
  <si>
    <t>7GH122</t>
  </si>
  <si>
    <t>6GH287</t>
  </si>
  <si>
    <t>g.</t>
  </si>
  <si>
    <t>Travel</t>
  </si>
  <si>
    <t>6GH288</t>
  </si>
  <si>
    <t>6GH289</t>
  </si>
  <si>
    <t>Operating</t>
  </si>
  <si>
    <t>e.</t>
  </si>
  <si>
    <t>7BH162</t>
  </si>
  <si>
    <t>i.</t>
  </si>
  <si>
    <t>Other</t>
  </si>
  <si>
    <t>7BH163</t>
  </si>
  <si>
    <t>7BH164</t>
  </si>
  <si>
    <t>o.</t>
  </si>
  <si>
    <t>Total Direct</t>
  </si>
  <si>
    <t>7GH142</t>
  </si>
  <si>
    <t>h.</t>
  </si>
  <si>
    <t>7GH116</t>
  </si>
  <si>
    <t>7GH117</t>
  </si>
  <si>
    <t>m.</t>
  </si>
  <si>
    <t>7GH168</t>
  </si>
  <si>
    <t>n.</t>
  </si>
  <si>
    <t>7GH149</t>
  </si>
  <si>
    <t>7GH127</t>
  </si>
  <si>
    <t>7GH132</t>
  </si>
  <si>
    <t>Grant Name</t>
  </si>
  <si>
    <t>Org Name</t>
  </si>
  <si>
    <t>Updated with information from Banner on **/**/20** by eah</t>
  </si>
  <si>
    <t>Spent YTD as of **/**/20** @ **:** AM/PM: $</t>
  </si>
  <si>
    <t>This is where you will list the grant expenses for the items as</t>
  </si>
  <si>
    <t>they are listed in the approved budget.</t>
  </si>
  <si>
    <t>With each expense, you should link the receipt and have a comment for each item. This will help to reduce the amount of time spent on reconciling the expenses.</t>
  </si>
  <si>
    <t>Social Security Matching</t>
  </si>
  <si>
    <t>Pension and Retirement</t>
  </si>
  <si>
    <t>Salary - Non-Classified</t>
  </si>
  <si>
    <t>Contractual Services</t>
  </si>
  <si>
    <t>Salary - Classified</t>
  </si>
  <si>
    <t>Graduate Assistants</t>
  </si>
  <si>
    <t>Adjunct Faculty</t>
  </si>
  <si>
    <t>Computer Software $1000-4999.99</t>
  </si>
  <si>
    <t>Computer Hardware $1000-4999.99</t>
  </si>
  <si>
    <t>Office Equip $1000-4999.99</t>
  </si>
  <si>
    <t>Supplies - Educational</t>
  </si>
  <si>
    <t>Office Expenses</t>
  </si>
  <si>
    <t>Printing and Binding</t>
  </si>
  <si>
    <t>Student Activities</t>
  </si>
  <si>
    <t>Educational Training Stipends</t>
  </si>
  <si>
    <t>Travel Employee</t>
  </si>
  <si>
    <t>Vehicle Rental</t>
  </si>
  <si>
    <t xml:space="preserve">This is where you will list the grant expenses for </t>
  </si>
  <si>
    <t>the items as they are listed in the approved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</si>
</sst>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Times New Roman"/>
    </font>
    <font>
      <sz val="12"/>
      <color theme="1"/>
      <name val="Times New Roman"/>
    </font>
    <font>
      <b/>
      <u/>
      <sz val="12"/>
      <name val="Times New Roman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</font>
    <font>
      <u/>
      <sz val="12"/>
      <color theme="10"/>
      <name val="Times New Roman"/>
    </font>
    <font>
      <sz val="12"/>
      <color rgb="FF242424"/>
      <name val="Times New Roman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9BC2E6"/>
      </top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rgb="FF9BC2E6"/>
      </left>
      <right/>
      <top/>
      <bottom/>
      <diagonal/>
    </border>
    <border>
      <left/>
      <right style="thin">
        <color theme="8" tint="0.59996337778862885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0" fontId="0" fillId="2" borderId="0" xfId="0" applyFill="1"/>
    <xf numFmtId="0" fontId="2" fillId="0" borderId="3" xfId="0" applyFont="1" applyBorder="1" applyAlignment="1">
      <alignment horizontal="center"/>
    </xf>
    <xf numFmtId="44" fontId="0" fillId="0" borderId="0" xfId="0" applyNumberFormat="1"/>
    <xf numFmtId="164" fontId="5" fillId="0" borderId="0" xfId="0" applyNumberFormat="1" applyFont="1"/>
    <xf numFmtId="0" fontId="5" fillId="0" borderId="0" xfId="0" applyFont="1"/>
    <xf numFmtId="0" fontId="6" fillId="4" borderId="2" xfId="0" applyFont="1" applyFill="1" applyBorder="1"/>
    <xf numFmtId="0" fontId="4" fillId="5" borderId="2" xfId="0" applyFont="1" applyFill="1" applyBorder="1"/>
    <xf numFmtId="0" fontId="5" fillId="0" borderId="0" xfId="0" applyFont="1" applyAlignment="1">
      <alignment wrapText="1"/>
    </xf>
    <xf numFmtId="0" fontId="4" fillId="0" borderId="2" xfId="0" applyFont="1" applyBorder="1"/>
    <xf numFmtId="0" fontId="4" fillId="3" borderId="2" xfId="0" applyFont="1" applyFill="1" applyBorder="1"/>
    <xf numFmtId="164" fontId="4" fillId="0" borderId="2" xfId="0" applyNumberFormat="1" applyFont="1" applyBorder="1"/>
    <xf numFmtId="8" fontId="5" fillId="0" borderId="0" xfId="0" applyNumberFormat="1" applyFont="1" applyAlignment="1">
      <alignment wrapText="1"/>
    </xf>
    <xf numFmtId="0" fontId="5" fillId="2" borderId="0" xfId="0" applyFont="1" applyFill="1"/>
    <xf numFmtId="0" fontId="5" fillId="6" borderId="0" xfId="0" applyFont="1" applyFill="1"/>
    <xf numFmtId="0" fontId="2" fillId="0" borderId="0" xfId="0" applyFont="1" applyAlignment="1">
      <alignment wrapText="1"/>
    </xf>
    <xf numFmtId="0" fontId="10" fillId="0" borderId="0" xfId="0" applyFont="1"/>
    <xf numFmtId="42" fontId="0" fillId="0" borderId="0" xfId="2" applyNumberFormat="1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/>
    </xf>
    <xf numFmtId="0" fontId="13" fillId="0" borderId="0" xfId="0" applyFont="1"/>
    <xf numFmtId="42" fontId="14" fillId="0" borderId="0" xfId="2" applyNumberFormat="1" applyFont="1"/>
    <xf numFmtId="14" fontId="13" fillId="0" borderId="0" xfId="0" applyNumberFormat="1" applyFont="1"/>
    <xf numFmtId="14" fontId="13" fillId="0" borderId="0" xfId="0" applyNumberFormat="1" applyFont="1" applyAlignment="1">
      <alignment horizontal="left" vertical="top" wrapText="1"/>
    </xf>
    <xf numFmtId="42" fontId="13" fillId="0" borderId="0" xfId="2" applyNumberFormat="1" applyFont="1"/>
    <xf numFmtId="44" fontId="13" fillId="0" borderId="0" xfId="0" applyNumberFormat="1" applyFont="1"/>
    <xf numFmtId="44" fontId="0" fillId="0" borderId="0" xfId="0" applyNumberFormat="1" applyAlignment="1">
      <alignment horizontal="left" vertical="top" wrapText="1"/>
    </xf>
    <xf numFmtId="0" fontId="0" fillId="0" borderId="0" xfId="0" quotePrefix="1" applyAlignment="1">
      <alignment horizontal="left"/>
    </xf>
    <xf numFmtId="0" fontId="15" fillId="0" borderId="0" xfId="0" quotePrefix="1" applyFont="1" applyAlignment="1">
      <alignment horizontal="left"/>
    </xf>
    <xf numFmtId="44" fontId="0" fillId="0" borderId="0" xfId="2" applyFont="1"/>
    <xf numFmtId="0" fontId="0" fillId="0" borderId="5" xfId="0" applyBorder="1"/>
    <xf numFmtId="0" fontId="13" fillId="0" borderId="5" xfId="0" applyFont="1" applyBorder="1"/>
    <xf numFmtId="42" fontId="0" fillId="0" borderId="5" xfId="2" applyNumberFormat="1" applyFont="1" applyBorder="1"/>
    <xf numFmtId="44" fontId="0" fillId="0" borderId="5" xfId="0" applyNumberFormat="1" applyBorder="1"/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44" fontId="0" fillId="0" borderId="0" xfId="2" applyFont="1" applyFill="1"/>
    <xf numFmtId="44" fontId="13" fillId="0" borderId="0" xfId="0" applyNumberFormat="1" applyFont="1" applyAlignment="1">
      <alignment horizontal="left" vertical="top" wrapText="1"/>
    </xf>
    <xf numFmtId="0" fontId="16" fillId="0" borderId="0" xfId="0" applyFont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6" fillId="4" borderId="6" xfId="0" applyFont="1" applyFill="1" applyBorder="1"/>
    <xf numFmtId="164" fontId="3" fillId="5" borderId="7" xfId="0" applyNumberFormat="1" applyFont="1" applyFill="1" applyBorder="1"/>
    <xf numFmtId="164" fontId="8" fillId="5" borderId="7" xfId="1" applyNumberFormat="1" applyFont="1" applyFill="1" applyBorder="1"/>
    <xf numFmtId="164" fontId="1" fillId="5" borderId="7" xfId="0" applyNumberFormat="1" applyFont="1" applyFill="1" applyBorder="1"/>
    <xf numFmtId="164" fontId="3" fillId="0" borderId="7" xfId="0" applyNumberFormat="1" applyFont="1" applyBorder="1"/>
    <xf numFmtId="44" fontId="1" fillId="0" borderId="7" xfId="0" applyNumberFormat="1" applyFont="1" applyBorder="1"/>
    <xf numFmtId="44" fontId="8" fillId="0" borderId="7" xfId="1" applyNumberFormat="1" applyFont="1" applyBorder="1"/>
    <xf numFmtId="164" fontId="8" fillId="0" borderId="7" xfId="1" applyNumberFormat="1" applyFont="1" applyBorder="1"/>
    <xf numFmtId="0" fontId="1" fillId="5" borderId="7" xfId="0" applyFont="1" applyFill="1" applyBorder="1"/>
    <xf numFmtId="164" fontId="3" fillId="0" borderId="7" xfId="0" applyNumberFormat="1" applyFont="1" applyFill="1" applyBorder="1"/>
    <xf numFmtId="0" fontId="1" fillId="0" borderId="7" xfId="0" applyFont="1" applyBorder="1"/>
    <xf numFmtId="164" fontId="3" fillId="3" borderId="7" xfId="0" applyNumberFormat="1" applyFont="1" applyFill="1" applyBorder="1"/>
    <xf numFmtId="164" fontId="9" fillId="5" borderId="7" xfId="1" applyNumberFormat="1" applyFont="1" applyFill="1" applyBorder="1"/>
    <xf numFmtId="164" fontId="1" fillId="0" borderId="7" xfId="0" applyNumberFormat="1" applyFont="1" applyBorder="1"/>
    <xf numFmtId="164" fontId="8" fillId="0" borderId="7" xfId="1" applyNumberFormat="1" applyFont="1" applyFill="1" applyBorder="1"/>
    <xf numFmtId="164" fontId="5" fillId="0" borderId="7" xfId="0" applyNumberFormat="1" applyFont="1" applyBorder="1"/>
    <xf numFmtId="0" fontId="3" fillId="5" borderId="2" xfId="0" applyFont="1" applyFill="1" applyBorder="1"/>
    <xf numFmtId="0" fontId="3" fillId="0" borderId="2" xfId="0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Border="1"/>
    <xf numFmtId="0" fontId="1" fillId="0" borderId="3" xfId="0" applyFont="1" applyBorder="1"/>
    <xf numFmtId="0" fontId="2" fillId="0" borderId="3" xfId="0" applyFont="1" applyFill="1" applyBorder="1" applyAlignment="1">
      <alignment horizontal="center"/>
    </xf>
    <xf numFmtId="164" fontId="1" fillId="0" borderId="1" xfId="0" applyNumberFormat="1" applyFont="1" applyFill="1" applyBorder="1"/>
    <xf numFmtId="164" fontId="1" fillId="0" borderId="1" xfId="0" quotePrefix="1" applyNumberFormat="1" applyFont="1" applyFill="1" applyBorder="1"/>
    <xf numFmtId="164" fontId="1" fillId="0" borderId="3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  <xf numFmtId="164" fontId="0" fillId="0" borderId="0" xfId="0" applyNumberFormat="1" applyFill="1"/>
    <xf numFmtId="0" fontId="0" fillId="0" borderId="0" xfId="0" applyFill="1"/>
    <xf numFmtId="164" fontId="2" fillId="7" borderId="3" xfId="0" applyNumberFormat="1" applyFont="1" applyFill="1" applyBorder="1" applyAlignment="1">
      <alignment horizontal="center"/>
    </xf>
    <xf numFmtId="164" fontId="1" fillId="7" borderId="1" xfId="0" applyNumberFormat="1" applyFont="1" applyFill="1" applyBorder="1"/>
    <xf numFmtId="164" fontId="1" fillId="7" borderId="3" xfId="0" applyNumberFormat="1" applyFont="1" applyFill="1" applyBorder="1"/>
    <xf numFmtId="164" fontId="1" fillId="7" borderId="3" xfId="0" applyNumberFormat="1" applyFont="1" applyFill="1" applyBorder="1" applyAlignment="1">
      <alignment horizontal="right"/>
    </xf>
    <xf numFmtId="164" fontId="1" fillId="7" borderId="4" xfId="0" applyNumberFormat="1" applyFont="1" applyFill="1" applyBorder="1" applyAlignment="1">
      <alignment horizontal="right"/>
    </xf>
    <xf numFmtId="0" fontId="2" fillId="7" borderId="3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164" fontId="17" fillId="0" borderId="8" xfId="0" applyNumberFormat="1" applyFont="1" applyBorder="1" applyAlignment="1">
      <alignment horizontal="right"/>
    </xf>
    <xf numFmtId="164" fontId="17" fillId="0" borderId="0" xfId="0" applyNumberFormat="1" applyFont="1" applyBorder="1" applyAlignment="1">
      <alignment horizontal="right"/>
    </xf>
    <xf numFmtId="164" fontId="17" fillId="0" borderId="9" xfId="0" applyNumberFormat="1" applyFont="1" applyBorder="1" applyAlignment="1">
      <alignment horizontal="right"/>
    </xf>
    <xf numFmtId="164" fontId="17" fillId="0" borderId="7" xfId="0" applyNumberFormat="1" applyFont="1" applyBorder="1"/>
    <xf numFmtId="44" fontId="13" fillId="5" borderId="0" xfId="2" applyFont="1" applyFill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25F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in Hildreth" id="{0EC5AEE8-2F9A-46BE-B350-5C9262D6FB7B}" userId="S::ehildret@shepherd.edu::33f7fd7c-cdb5-466c-bd7a-d062a7d576f3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2" dT="2025-03-05T14:11:49.73" personId="{0EC5AEE8-2F9A-46BE-B350-5C9262D6FB7B}" id="{AA96764C-3FCF-4610-AEFF-8B581F917383}">
    <text>This is the difference between the MEC quote and the "worst case" amounts given by HF Lenz.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8" Type="http://schemas.microsoft.com/office/2017/10/relationships/threadedComment" Target="../threadedComments/threadedComment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8366A-8542-4380-B99E-53E9A9DB8C6D}">
  <dimension ref="A1:M32"/>
  <sheetViews>
    <sheetView tabSelected="1" workbookViewId="0">
      <selection activeCell="J17" sqref="J17"/>
    </sheetView>
  </sheetViews>
  <sheetFormatPr defaultRowHeight="14.5" x14ac:dyDescent="0.35"/>
  <cols>
    <col min="1" max="1" width="11.7265625" bestFit="1" customWidth="1"/>
    <col min="2" max="2" width="21.81640625" bestFit="1" customWidth="1"/>
    <col min="3" max="3" width="13.1796875" bestFit="1" customWidth="1"/>
    <col min="4" max="4" width="19.7265625" bestFit="1" customWidth="1"/>
    <col min="7" max="7" width="15.26953125" bestFit="1" customWidth="1"/>
    <col min="8" max="8" width="9.36328125" customWidth="1"/>
    <col min="9" max="9" width="31" bestFit="1" customWidth="1"/>
    <col min="10" max="10" width="11.1796875" bestFit="1" customWidth="1"/>
    <col min="11" max="11" width="9.36328125" bestFit="1" customWidth="1"/>
    <col min="12" max="12" width="12.08984375" bestFit="1" customWidth="1"/>
    <col min="13" max="13" width="11.1796875" bestFit="1" customWidth="1"/>
  </cols>
  <sheetData>
    <row r="1" spans="1:13" ht="18.5" x14ac:dyDescent="0.45">
      <c r="A1" s="64" t="s">
        <v>24</v>
      </c>
      <c r="B1" s="64"/>
      <c r="C1" s="20"/>
      <c r="E1" s="21"/>
      <c r="H1" s="22"/>
    </row>
    <row r="2" spans="1:13" x14ac:dyDescent="0.35">
      <c r="B2" s="4" t="s">
        <v>79</v>
      </c>
      <c r="C2" s="65" t="s">
        <v>25</v>
      </c>
      <c r="D2" s="65"/>
      <c r="E2" s="23"/>
      <c r="H2" s="24" t="s">
        <v>22</v>
      </c>
      <c r="I2" s="25"/>
      <c r="J2" s="25" t="s">
        <v>23</v>
      </c>
      <c r="K2" s="25"/>
      <c r="L2" s="25" t="s">
        <v>26</v>
      </c>
    </row>
    <row r="3" spans="1:13" x14ac:dyDescent="0.35">
      <c r="A3" s="25" t="s">
        <v>27</v>
      </c>
      <c r="C3" s="26" t="s">
        <v>28</v>
      </c>
      <c r="D3" s="27" t="s">
        <v>29</v>
      </c>
      <c r="E3" s="28"/>
      <c r="G3" s="25" t="s">
        <v>30</v>
      </c>
      <c r="H3" s="44"/>
      <c r="I3" s="4" t="s">
        <v>31</v>
      </c>
      <c r="J3" s="4"/>
      <c r="K3" s="4" t="s">
        <v>80</v>
      </c>
      <c r="L3" s="45"/>
    </row>
    <row r="4" spans="1:13" x14ac:dyDescent="0.35">
      <c r="A4" t="s">
        <v>32</v>
      </c>
      <c r="B4" s="25" t="s">
        <v>33</v>
      </c>
      <c r="C4" s="29">
        <f>SUM(C5:C8)</f>
        <v>0</v>
      </c>
      <c r="D4" s="30">
        <f>SUM(K16:K18,K21)</f>
        <v>0</v>
      </c>
      <c r="E4" s="31"/>
      <c r="H4" s="32" t="s">
        <v>34</v>
      </c>
      <c r="I4" t="s">
        <v>35</v>
      </c>
      <c r="J4" t="s">
        <v>36</v>
      </c>
      <c r="K4" t="s">
        <v>37</v>
      </c>
      <c r="L4" t="s">
        <v>38</v>
      </c>
      <c r="M4" t="s">
        <v>39</v>
      </c>
    </row>
    <row r="5" spans="1:13" x14ac:dyDescent="0.35">
      <c r="C5" s="20"/>
      <c r="E5" s="21"/>
      <c r="H5" s="33"/>
    </row>
    <row r="6" spans="1:13" x14ac:dyDescent="0.35">
      <c r="C6" s="20"/>
      <c r="E6" s="21"/>
      <c r="H6" s="33"/>
    </row>
    <row r="7" spans="1:13" x14ac:dyDescent="0.35">
      <c r="C7" s="20"/>
      <c r="E7" s="21"/>
      <c r="H7" s="33"/>
    </row>
    <row r="8" spans="1:13" x14ac:dyDescent="0.35">
      <c r="C8" s="20"/>
      <c r="E8" s="21"/>
      <c r="H8" s="33"/>
    </row>
    <row r="9" spans="1:13" x14ac:dyDescent="0.35">
      <c r="A9" t="s">
        <v>40</v>
      </c>
      <c r="B9" s="25" t="s">
        <v>41</v>
      </c>
      <c r="C9" s="20">
        <f>J12+J13</f>
        <v>0</v>
      </c>
      <c r="D9" s="6">
        <f>SUM(K12:K15)</f>
        <v>0</v>
      </c>
      <c r="E9" s="31"/>
      <c r="G9" t="s">
        <v>42</v>
      </c>
      <c r="H9" s="22" t="s">
        <v>43</v>
      </c>
      <c r="I9" t="s">
        <v>44</v>
      </c>
      <c r="J9" s="34">
        <v>0</v>
      </c>
      <c r="K9" s="34">
        <f>SUM(K19,K27,K31)</f>
        <v>0</v>
      </c>
      <c r="L9" s="34">
        <v>0</v>
      </c>
      <c r="M9" s="34">
        <f>J9-SUM(K9,L9)</f>
        <v>0</v>
      </c>
    </row>
    <row r="10" spans="1:13" x14ac:dyDescent="0.35">
      <c r="C10" s="20"/>
      <c r="E10" s="21"/>
      <c r="H10" s="22"/>
      <c r="J10" s="34"/>
      <c r="K10" s="34"/>
      <c r="L10" s="34"/>
      <c r="M10" s="34"/>
    </row>
    <row r="11" spans="1:13" x14ac:dyDescent="0.35">
      <c r="A11" s="35" t="s">
        <v>45</v>
      </c>
      <c r="B11" s="36" t="s">
        <v>46</v>
      </c>
      <c r="C11" s="37">
        <f>SUM(C4:C9)</f>
        <v>0</v>
      </c>
      <c r="D11" s="38">
        <f>SUM(D4,D9)</f>
        <v>0</v>
      </c>
      <c r="E11" s="31"/>
      <c r="H11" s="39" t="s">
        <v>47</v>
      </c>
      <c r="J11" s="34"/>
      <c r="K11" s="34"/>
      <c r="L11" s="34"/>
      <c r="M11" s="34"/>
    </row>
    <row r="12" spans="1:13" x14ac:dyDescent="0.35">
      <c r="C12" s="20"/>
      <c r="E12" s="21"/>
      <c r="G12" t="s">
        <v>32</v>
      </c>
      <c r="H12" s="40" t="s">
        <v>48</v>
      </c>
      <c r="I12" t="s">
        <v>86</v>
      </c>
      <c r="J12" s="34">
        <v>0</v>
      </c>
      <c r="K12" s="34">
        <v>0</v>
      </c>
      <c r="L12" s="34">
        <v>0</v>
      </c>
      <c r="M12" s="34">
        <f t="shared" ref="M12:M26" si="0">J12-SUM(K12,L12)</f>
        <v>0</v>
      </c>
    </row>
    <row r="13" spans="1:13" x14ac:dyDescent="0.35">
      <c r="A13" t="s">
        <v>49</v>
      </c>
      <c r="B13" s="25" t="s">
        <v>50</v>
      </c>
      <c r="C13" s="20">
        <f>SUM(C14:C16)</f>
        <v>0</v>
      </c>
      <c r="D13" s="6">
        <f>K26</f>
        <v>0</v>
      </c>
      <c r="E13" s="31"/>
      <c r="G13" t="s">
        <v>32</v>
      </c>
      <c r="H13" s="40" t="s">
        <v>51</v>
      </c>
      <c r="I13" t="s">
        <v>87</v>
      </c>
      <c r="J13" s="34">
        <v>0</v>
      </c>
      <c r="K13" s="34">
        <v>0</v>
      </c>
      <c r="L13" s="34">
        <v>0</v>
      </c>
      <c r="M13" s="34">
        <f t="shared" si="0"/>
        <v>0</v>
      </c>
    </row>
    <row r="14" spans="1:13" x14ac:dyDescent="0.35">
      <c r="C14" s="20"/>
      <c r="E14" s="21"/>
      <c r="G14" t="s">
        <v>52</v>
      </c>
      <c r="H14" s="40" t="s">
        <v>53</v>
      </c>
      <c r="I14" t="s">
        <v>88</v>
      </c>
      <c r="J14" s="34">
        <v>0</v>
      </c>
      <c r="K14" s="34">
        <v>0</v>
      </c>
      <c r="L14" s="34">
        <v>0</v>
      </c>
      <c r="M14" s="34">
        <f t="shared" si="0"/>
        <v>0</v>
      </c>
    </row>
    <row r="15" spans="1:13" x14ac:dyDescent="0.35">
      <c r="C15" s="20"/>
      <c r="E15" s="21"/>
      <c r="G15" t="s">
        <v>52</v>
      </c>
      <c r="H15" s="40" t="s">
        <v>54</v>
      </c>
      <c r="I15" t="s">
        <v>89</v>
      </c>
      <c r="J15" s="34">
        <v>0</v>
      </c>
      <c r="K15" s="34">
        <v>0</v>
      </c>
      <c r="L15" s="34">
        <v>0</v>
      </c>
      <c r="M15" s="34">
        <f t="shared" si="0"/>
        <v>0</v>
      </c>
    </row>
    <row r="16" spans="1:13" x14ac:dyDescent="0.35">
      <c r="C16" s="20"/>
      <c r="E16" s="21"/>
      <c r="G16" t="s">
        <v>52</v>
      </c>
      <c r="H16" s="40" t="s">
        <v>55</v>
      </c>
      <c r="I16" t="s">
        <v>90</v>
      </c>
      <c r="J16" s="34">
        <v>0</v>
      </c>
      <c r="K16" s="34">
        <v>0</v>
      </c>
      <c r="L16" s="34">
        <v>0</v>
      </c>
      <c r="M16" s="34">
        <f t="shared" si="0"/>
        <v>0</v>
      </c>
    </row>
    <row r="17" spans="1:13" x14ac:dyDescent="0.35">
      <c r="A17" t="s">
        <v>56</v>
      </c>
      <c r="B17" s="25" t="s">
        <v>57</v>
      </c>
      <c r="C17" s="20">
        <v>0</v>
      </c>
      <c r="D17" s="6">
        <f>K23</f>
        <v>0</v>
      </c>
      <c r="E17" s="31"/>
      <c r="G17" t="s">
        <v>52</v>
      </c>
      <c r="H17" s="40" t="s">
        <v>58</v>
      </c>
      <c r="I17" t="s">
        <v>91</v>
      </c>
      <c r="J17" s="34">
        <v>0</v>
      </c>
      <c r="K17" s="34">
        <v>0</v>
      </c>
      <c r="L17" s="34">
        <v>0</v>
      </c>
      <c r="M17" s="34">
        <f t="shared" si="0"/>
        <v>0</v>
      </c>
    </row>
    <row r="18" spans="1:13" x14ac:dyDescent="0.35">
      <c r="C18" s="20"/>
      <c r="D18" s="6"/>
      <c r="E18" s="31"/>
      <c r="G18" t="s">
        <v>52</v>
      </c>
      <c r="H18" s="40" t="s">
        <v>59</v>
      </c>
      <c r="I18" t="s">
        <v>92</v>
      </c>
      <c r="J18" s="34">
        <v>0</v>
      </c>
      <c r="K18" s="34">
        <v>0</v>
      </c>
      <c r="L18" s="34">
        <v>0</v>
      </c>
      <c r="M18" s="34">
        <f t="shared" si="0"/>
        <v>0</v>
      </c>
    </row>
    <row r="19" spans="1:13" x14ac:dyDescent="0.35">
      <c r="C19" s="20"/>
      <c r="D19" s="6"/>
      <c r="E19" s="31"/>
      <c r="H19" s="22"/>
      <c r="J19" s="90">
        <f>SUM(J12:J18)</f>
        <v>0</v>
      </c>
      <c r="K19" s="90">
        <f>SUM(K12:K18)</f>
        <v>0</v>
      </c>
      <c r="L19" s="90">
        <f>SUM(L12:L18)</f>
        <v>0</v>
      </c>
      <c r="M19" s="90">
        <f t="shared" si="0"/>
        <v>0</v>
      </c>
    </row>
    <row r="20" spans="1:13" x14ac:dyDescent="0.35">
      <c r="B20" s="25"/>
      <c r="C20" s="20"/>
      <c r="D20" s="6"/>
      <c r="E20" s="31"/>
      <c r="H20" s="39" t="s">
        <v>60</v>
      </c>
      <c r="J20" s="34"/>
      <c r="K20" s="34"/>
      <c r="L20" s="34"/>
      <c r="M20" s="34"/>
    </row>
    <row r="21" spans="1:13" x14ac:dyDescent="0.35">
      <c r="C21" s="20"/>
      <c r="E21" s="21"/>
      <c r="G21" t="s">
        <v>61</v>
      </c>
      <c r="H21" s="40" t="s">
        <v>62</v>
      </c>
      <c r="I21" t="s">
        <v>93</v>
      </c>
      <c r="J21" s="34">
        <v>0</v>
      </c>
      <c r="K21" s="34">
        <v>0</v>
      </c>
      <c r="L21" s="34">
        <v>0</v>
      </c>
      <c r="M21" s="34">
        <f t="shared" si="0"/>
        <v>0</v>
      </c>
    </row>
    <row r="22" spans="1:13" x14ac:dyDescent="0.35">
      <c r="A22" t="s">
        <v>63</v>
      </c>
      <c r="B22" s="25" t="s">
        <v>64</v>
      </c>
      <c r="C22" s="20">
        <v>0</v>
      </c>
      <c r="D22" s="6">
        <f>K25</f>
        <v>0</v>
      </c>
      <c r="E22" s="31"/>
      <c r="G22" t="s">
        <v>61</v>
      </c>
      <c r="H22" s="40" t="s">
        <v>65</v>
      </c>
      <c r="I22" t="s">
        <v>94</v>
      </c>
      <c r="J22" s="34">
        <v>0</v>
      </c>
      <c r="K22" s="34">
        <v>0</v>
      </c>
      <c r="L22" s="34">
        <v>0</v>
      </c>
      <c r="M22" s="34">
        <f t="shared" si="0"/>
        <v>0</v>
      </c>
    </row>
    <row r="23" spans="1:13" x14ac:dyDescent="0.35">
      <c r="C23" s="20"/>
      <c r="E23" s="21"/>
      <c r="G23" t="s">
        <v>49</v>
      </c>
      <c r="H23" s="40" t="s">
        <v>66</v>
      </c>
      <c r="I23" t="s">
        <v>95</v>
      </c>
      <c r="J23" s="34">
        <v>0</v>
      </c>
      <c r="K23" s="41">
        <v>0</v>
      </c>
      <c r="L23" s="41">
        <v>0</v>
      </c>
      <c r="M23" s="34">
        <f t="shared" si="0"/>
        <v>0</v>
      </c>
    </row>
    <row r="24" spans="1:13" x14ac:dyDescent="0.35">
      <c r="A24" t="s">
        <v>67</v>
      </c>
      <c r="B24" s="25" t="s">
        <v>68</v>
      </c>
      <c r="C24" s="29">
        <f>SUM(C11:C23)</f>
        <v>0</v>
      </c>
      <c r="D24" s="30">
        <f>SUM(D11:D23)</f>
        <v>0</v>
      </c>
      <c r="E24" s="42"/>
      <c r="G24" t="s">
        <v>56</v>
      </c>
      <c r="H24" s="40" t="s">
        <v>69</v>
      </c>
      <c r="I24" t="s">
        <v>96</v>
      </c>
      <c r="J24" s="34">
        <v>0</v>
      </c>
      <c r="K24" s="41">
        <v>0</v>
      </c>
      <c r="L24" s="41">
        <v>0</v>
      </c>
      <c r="M24" s="34">
        <f t="shared" si="0"/>
        <v>0</v>
      </c>
    </row>
    <row r="25" spans="1:13" x14ac:dyDescent="0.35">
      <c r="C25" s="20"/>
      <c r="E25" s="21"/>
      <c r="G25" t="s">
        <v>70</v>
      </c>
      <c r="H25" s="40" t="s">
        <v>71</v>
      </c>
      <c r="I25" t="s">
        <v>97</v>
      </c>
      <c r="J25" s="34">
        <v>0</v>
      </c>
      <c r="K25" s="41">
        <v>0</v>
      </c>
      <c r="L25" s="41">
        <v>0</v>
      </c>
      <c r="M25" s="34">
        <f t="shared" si="0"/>
        <v>0</v>
      </c>
    </row>
    <row r="26" spans="1:13" x14ac:dyDescent="0.35">
      <c r="C26" s="20"/>
      <c r="E26" s="21"/>
      <c r="G26" t="s">
        <v>63</v>
      </c>
      <c r="H26" s="40" t="s">
        <v>72</v>
      </c>
      <c r="I26" t="s">
        <v>98</v>
      </c>
      <c r="J26" s="34">
        <v>0</v>
      </c>
      <c r="K26" s="41">
        <v>0</v>
      </c>
      <c r="L26" s="41">
        <v>0</v>
      </c>
      <c r="M26" s="34">
        <f t="shared" si="0"/>
        <v>0</v>
      </c>
    </row>
    <row r="27" spans="1:13" x14ac:dyDescent="0.35">
      <c r="C27" s="20"/>
      <c r="E27" s="21"/>
      <c r="H27" s="22"/>
      <c r="J27" s="90">
        <f>SUM(J21:J26)</f>
        <v>0</v>
      </c>
      <c r="K27" s="90">
        <f>SUM(K21:K26)</f>
        <v>0</v>
      </c>
      <c r="L27" s="90">
        <f>SUM(L21:L26)</f>
        <v>0</v>
      </c>
      <c r="M27" s="90">
        <f>SUM(M21:M26)</f>
        <v>0</v>
      </c>
    </row>
    <row r="28" spans="1:13" x14ac:dyDescent="0.35">
      <c r="C28" s="20"/>
      <c r="E28" s="21"/>
      <c r="H28" s="39" t="s">
        <v>64</v>
      </c>
      <c r="J28" s="41"/>
      <c r="K28" s="41"/>
      <c r="L28" s="41"/>
      <c r="M28" s="41"/>
    </row>
    <row r="29" spans="1:13" x14ac:dyDescent="0.35">
      <c r="C29" s="20"/>
      <c r="E29" s="21"/>
      <c r="G29" t="s">
        <v>73</v>
      </c>
      <c r="H29" s="40" t="s">
        <v>74</v>
      </c>
      <c r="I29" t="s">
        <v>99</v>
      </c>
      <c r="J29" s="34">
        <v>0</v>
      </c>
      <c r="K29" s="41">
        <v>0</v>
      </c>
      <c r="L29" s="41">
        <v>0</v>
      </c>
      <c r="M29" s="34">
        <f t="shared" ref="M29:M32" si="1">J29-SUM(K29,L29)</f>
        <v>0</v>
      </c>
    </row>
    <row r="30" spans="1:13" x14ac:dyDescent="0.35">
      <c r="C30" s="20"/>
      <c r="E30" s="21"/>
      <c r="G30" t="s">
        <v>75</v>
      </c>
      <c r="H30" s="40" t="s">
        <v>76</v>
      </c>
      <c r="I30" t="s">
        <v>100</v>
      </c>
      <c r="J30" s="34">
        <v>0</v>
      </c>
      <c r="K30" s="41">
        <v>0</v>
      </c>
      <c r="L30" s="41">
        <v>0</v>
      </c>
      <c r="M30" s="34">
        <f t="shared" si="1"/>
        <v>0</v>
      </c>
    </row>
    <row r="31" spans="1:13" x14ac:dyDescent="0.35">
      <c r="C31" s="20"/>
      <c r="E31" s="21"/>
      <c r="G31" s="43"/>
      <c r="H31" s="40" t="s">
        <v>77</v>
      </c>
      <c r="I31" t="s">
        <v>101</v>
      </c>
      <c r="J31" s="34">
        <v>0</v>
      </c>
      <c r="K31" s="41">
        <v>0</v>
      </c>
      <c r="L31" s="41">
        <v>0</v>
      </c>
      <c r="M31" s="34">
        <f t="shared" si="1"/>
        <v>0</v>
      </c>
    </row>
    <row r="32" spans="1:13" x14ac:dyDescent="0.35">
      <c r="C32" s="20"/>
      <c r="E32" s="21"/>
      <c r="H32" s="40" t="s">
        <v>78</v>
      </c>
      <c r="I32" t="s">
        <v>102</v>
      </c>
      <c r="J32" s="34">
        <v>0</v>
      </c>
      <c r="K32" s="41">
        <v>0</v>
      </c>
      <c r="L32" s="41">
        <v>0</v>
      </c>
      <c r="M32" s="34">
        <f t="shared" si="1"/>
        <v>0</v>
      </c>
    </row>
  </sheetData>
  <mergeCells count="2">
    <mergeCell ref="A1:B1"/>
    <mergeCell ref="C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AA6B-7E38-4B66-B0B6-E3207ADC3E75}">
  <dimension ref="A1:E21"/>
  <sheetViews>
    <sheetView workbookViewId="0">
      <selection activeCell="D17" sqref="D17"/>
    </sheetView>
  </sheetViews>
  <sheetFormatPr defaultRowHeight="14.5" x14ac:dyDescent="0.35"/>
  <cols>
    <col min="1" max="1" width="44.26953125" bestFit="1" customWidth="1"/>
    <col min="2" max="2" width="29.81640625" style="3" bestFit="1" customWidth="1"/>
    <col min="3" max="3" width="23.1796875" style="76" bestFit="1" customWidth="1"/>
    <col min="4" max="4" width="20.7265625" bestFit="1" customWidth="1"/>
    <col min="5" max="5" width="38" customWidth="1"/>
  </cols>
  <sheetData>
    <row r="1" spans="1:5" s="2" customFormat="1" ht="15" x14ac:dyDescent="0.3">
      <c r="A1" s="5" t="s">
        <v>0</v>
      </c>
      <c r="B1" s="77" t="s">
        <v>15</v>
      </c>
      <c r="C1" s="70" t="s">
        <v>13</v>
      </c>
      <c r="D1" s="82" t="s">
        <v>16</v>
      </c>
      <c r="E1" s="85" t="s">
        <v>1</v>
      </c>
    </row>
    <row r="2" spans="1:5" ht="15.5" x14ac:dyDescent="0.35">
      <c r="A2" s="68" t="s">
        <v>103</v>
      </c>
      <c r="B2" s="78"/>
      <c r="C2" s="71">
        <f>'Purchasing Tracker'!M2</f>
        <v>0</v>
      </c>
      <c r="D2" s="78">
        <f>B2-C2</f>
        <v>0</v>
      </c>
      <c r="E2" s="83"/>
    </row>
    <row r="3" spans="1:5" ht="15.5" x14ac:dyDescent="0.35">
      <c r="A3" s="68" t="s">
        <v>104</v>
      </c>
      <c r="B3" s="78"/>
      <c r="C3" s="72">
        <f>'Purchasing Tracker'!M3</f>
        <v>0</v>
      </c>
      <c r="D3" s="78">
        <f t="shared" ref="D3:D17" si="0">B3-C3</f>
        <v>0</v>
      </c>
      <c r="E3" s="83"/>
    </row>
    <row r="4" spans="1:5" ht="15.5" x14ac:dyDescent="0.35">
      <c r="A4" s="68"/>
      <c r="B4" s="78"/>
      <c r="C4" s="71">
        <f>'Purchasing Tracker'!M4</f>
        <v>0</v>
      </c>
      <c r="D4" s="78">
        <f t="shared" si="0"/>
        <v>0</v>
      </c>
      <c r="E4" s="83"/>
    </row>
    <row r="5" spans="1:5" ht="15.5" x14ac:dyDescent="0.35">
      <c r="A5" s="68"/>
      <c r="B5" s="78"/>
      <c r="C5" s="71">
        <f>'Purchasing Tracker'!M5</f>
        <v>0</v>
      </c>
      <c r="D5" s="78">
        <f t="shared" si="0"/>
        <v>0</v>
      </c>
      <c r="E5" s="83"/>
    </row>
    <row r="6" spans="1:5" ht="15.5" x14ac:dyDescent="0.35">
      <c r="A6" s="68"/>
      <c r="B6" s="78"/>
      <c r="C6" s="71">
        <f>'Purchasing Tracker'!M6</f>
        <v>0</v>
      </c>
      <c r="D6" s="78">
        <f t="shared" si="0"/>
        <v>0</v>
      </c>
      <c r="E6" s="83"/>
    </row>
    <row r="7" spans="1:5" ht="15.5" x14ac:dyDescent="0.35">
      <c r="A7" s="68"/>
      <c r="B7" s="78"/>
      <c r="C7" s="71">
        <f>'Purchasing Tracker'!M7</f>
        <v>0</v>
      </c>
      <c r="D7" s="78">
        <f t="shared" si="0"/>
        <v>0</v>
      </c>
      <c r="E7" s="83"/>
    </row>
    <row r="8" spans="1:5" ht="15.5" x14ac:dyDescent="0.35">
      <c r="A8" s="68"/>
      <c r="B8" s="78"/>
      <c r="C8" s="71">
        <f>'Purchasing Tracker'!M8</f>
        <v>0</v>
      </c>
      <c r="D8" s="78">
        <f t="shared" si="0"/>
        <v>0</v>
      </c>
      <c r="E8" s="83"/>
    </row>
    <row r="9" spans="1:5" ht="15.5" x14ac:dyDescent="0.35">
      <c r="A9" s="68"/>
      <c r="B9" s="78"/>
      <c r="C9" s="71">
        <f>'Purchasing Tracker'!M9</f>
        <v>0</v>
      </c>
      <c r="D9" s="78">
        <f t="shared" si="0"/>
        <v>0</v>
      </c>
      <c r="E9" s="83"/>
    </row>
    <row r="10" spans="1:5" ht="15.5" x14ac:dyDescent="0.35">
      <c r="A10" s="68"/>
      <c r="B10" s="78"/>
      <c r="C10" s="71">
        <f>'Purchasing Tracker'!M10</f>
        <v>0</v>
      </c>
      <c r="D10" s="78">
        <f t="shared" si="0"/>
        <v>0</v>
      </c>
      <c r="E10" s="83"/>
    </row>
    <row r="11" spans="1:5" ht="15.5" x14ac:dyDescent="0.35">
      <c r="A11" s="68"/>
      <c r="B11" s="78"/>
      <c r="C11" s="71">
        <f>'Purchasing Tracker'!M11</f>
        <v>0</v>
      </c>
      <c r="D11" s="78">
        <f t="shared" si="0"/>
        <v>0</v>
      </c>
      <c r="E11" s="83"/>
    </row>
    <row r="12" spans="1:5" ht="15.5" x14ac:dyDescent="0.35">
      <c r="A12" s="68"/>
      <c r="B12" s="78"/>
      <c r="C12" s="71">
        <f>'Purchasing Tracker'!M12</f>
        <v>0</v>
      </c>
      <c r="D12" s="78">
        <f t="shared" si="0"/>
        <v>0</v>
      </c>
      <c r="E12" s="83"/>
    </row>
    <row r="13" spans="1:5" ht="15.5" x14ac:dyDescent="0.35">
      <c r="A13" s="68"/>
      <c r="B13" s="78"/>
      <c r="C13" s="71">
        <f>'Purchasing Tracker'!M13</f>
        <v>0</v>
      </c>
      <c r="D13" s="78">
        <f t="shared" si="0"/>
        <v>0</v>
      </c>
      <c r="E13" s="83"/>
    </row>
    <row r="14" spans="1:5" ht="15.5" x14ac:dyDescent="0.35">
      <c r="A14" s="68"/>
      <c r="B14" s="78"/>
      <c r="C14" s="71">
        <f>'Purchasing Tracker'!M14</f>
        <v>0</v>
      </c>
      <c r="D14" s="78">
        <f t="shared" si="0"/>
        <v>0</v>
      </c>
      <c r="E14" s="83"/>
    </row>
    <row r="15" spans="1:5" ht="15.5" x14ac:dyDescent="0.35">
      <c r="A15" s="68"/>
      <c r="B15" s="78"/>
      <c r="C15" s="71">
        <f>'Purchasing Tracker'!M15</f>
        <v>0</v>
      </c>
      <c r="D15" s="78">
        <f t="shared" si="0"/>
        <v>0</v>
      </c>
      <c r="E15" s="83"/>
    </row>
    <row r="16" spans="1:5" ht="15.5" x14ac:dyDescent="0.35">
      <c r="A16" s="68"/>
      <c r="B16" s="78"/>
      <c r="C16" s="71">
        <f>'Purchasing Tracker'!M16</f>
        <v>0</v>
      </c>
      <c r="D16" s="78">
        <f t="shared" si="0"/>
        <v>0</v>
      </c>
      <c r="E16" s="83"/>
    </row>
    <row r="17" spans="1:5" ht="15.5" x14ac:dyDescent="0.35">
      <c r="A17" s="69"/>
      <c r="B17" s="79"/>
      <c r="C17" s="71">
        <f>'Purchasing Tracker'!M17</f>
        <v>0</v>
      </c>
      <c r="D17" s="78">
        <f t="shared" si="0"/>
        <v>0</v>
      </c>
      <c r="E17" s="83"/>
    </row>
    <row r="18" spans="1:5" ht="15.75" customHeight="1" x14ac:dyDescent="0.35">
      <c r="A18" s="66" t="s">
        <v>14</v>
      </c>
      <c r="B18" s="80">
        <f>SUM(B2:B17)</f>
        <v>0</v>
      </c>
      <c r="C18" s="73">
        <f t="shared" ref="C18:D18" si="1">SUM(C2:C17)</f>
        <v>0</v>
      </c>
      <c r="D18" s="80">
        <f t="shared" si="1"/>
        <v>0</v>
      </c>
      <c r="E18" s="84"/>
    </row>
    <row r="19" spans="1:5" ht="15.75" customHeight="1" x14ac:dyDescent="0.35">
      <c r="A19" s="67"/>
      <c r="B19" s="81"/>
      <c r="C19" s="74"/>
      <c r="D19" s="81"/>
      <c r="E19" s="84"/>
    </row>
    <row r="21" spans="1:5" x14ac:dyDescent="0.35">
      <c r="C21" s="75"/>
      <c r="D21" s="3"/>
    </row>
  </sheetData>
  <mergeCells count="5">
    <mergeCell ref="E18:E19"/>
    <mergeCell ref="A18:A19"/>
    <mergeCell ref="B18:B19"/>
    <mergeCell ref="C18:C19"/>
    <mergeCell ref="D18:D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7115E-0586-4729-88F4-25FF130E7568}">
  <sheetPr>
    <pageSetUpPr fitToPage="1"/>
  </sheetPr>
  <dimension ref="A1:P28"/>
  <sheetViews>
    <sheetView zoomScale="85" zoomScaleNormal="85" workbookViewId="0">
      <pane xSplit="1" topLeftCell="B1" activePane="topRight" state="frozen"/>
      <selection pane="topRight" activeCell="I13" sqref="I13"/>
    </sheetView>
  </sheetViews>
  <sheetFormatPr defaultColWidth="9.1796875" defaultRowHeight="15.75" customHeight="1" x14ac:dyDescent="0.35"/>
  <cols>
    <col min="1" max="1" width="62.54296875" style="8" bestFit="1" customWidth="1"/>
    <col min="2" max="2" width="15" style="8" bestFit="1" customWidth="1"/>
    <col min="3" max="3" width="15" style="8" customWidth="1"/>
    <col min="4" max="5" width="15" style="8" bestFit="1" customWidth="1"/>
    <col min="6" max="6" width="13.453125" style="8" bestFit="1" customWidth="1"/>
    <col min="7" max="7" width="13.1796875" style="8" bestFit="1" customWidth="1"/>
    <col min="8" max="8" width="15.1796875" style="8" bestFit="1" customWidth="1"/>
    <col min="9" max="12" width="15.1796875" style="8" customWidth="1"/>
    <col min="13" max="13" width="18.7265625" style="8" bestFit="1" customWidth="1"/>
    <col min="14" max="14" width="17.54296875" style="8" customWidth="1"/>
    <col min="15" max="15" width="9.1796875" style="8"/>
    <col min="16" max="16" width="65.36328125" style="11" customWidth="1"/>
    <col min="17" max="16384" width="9.1796875" style="8"/>
  </cols>
  <sheetData>
    <row r="1" spans="1:16" ht="15.5" x14ac:dyDescent="0.35">
      <c r="A1" s="9" t="s">
        <v>2</v>
      </c>
      <c r="B1" s="46" t="s">
        <v>3</v>
      </c>
      <c r="C1" s="46" t="s">
        <v>4</v>
      </c>
      <c r="D1" s="46" t="s">
        <v>5</v>
      </c>
      <c r="E1" s="46" t="s">
        <v>6</v>
      </c>
      <c r="F1" s="46" t="s">
        <v>7</v>
      </c>
      <c r="G1" s="46" t="s">
        <v>8</v>
      </c>
      <c r="H1" s="46" t="s">
        <v>9</v>
      </c>
      <c r="I1" s="46" t="s">
        <v>10</v>
      </c>
      <c r="J1" s="46" t="s">
        <v>11</v>
      </c>
      <c r="K1" s="46" t="s">
        <v>12</v>
      </c>
      <c r="L1" s="46"/>
      <c r="M1" s="46" t="s">
        <v>17</v>
      </c>
      <c r="N1" s="46" t="s">
        <v>18</v>
      </c>
      <c r="P1" s="18" t="s">
        <v>1</v>
      </c>
    </row>
    <row r="2" spans="1:16" ht="15.5" x14ac:dyDescent="0.35">
      <c r="A2" s="62" t="s">
        <v>83</v>
      </c>
      <c r="B2" s="47" t="s">
        <v>85</v>
      </c>
      <c r="C2" s="48"/>
      <c r="D2" s="47"/>
      <c r="E2" s="47"/>
      <c r="F2" s="47"/>
      <c r="G2" s="47"/>
      <c r="H2" s="49"/>
      <c r="I2" s="47"/>
      <c r="J2" s="49"/>
      <c r="K2" s="49"/>
      <c r="L2" s="47"/>
      <c r="M2" s="47">
        <f t="shared" ref="M2:M17" si="0">SUM(B2:K2)</f>
        <v>0</v>
      </c>
      <c r="N2" s="47">
        <f>'Budget As Approved'!D2</f>
        <v>0</v>
      </c>
    </row>
    <row r="3" spans="1:16" ht="15.5" x14ac:dyDescent="0.35">
      <c r="A3" s="63" t="s">
        <v>84</v>
      </c>
      <c r="B3" s="50"/>
      <c r="C3" s="50"/>
      <c r="D3" s="51"/>
      <c r="E3" s="51"/>
      <c r="F3" s="52"/>
      <c r="G3" s="52"/>
      <c r="H3" s="50"/>
      <c r="I3" s="53"/>
      <c r="J3" s="50"/>
      <c r="K3" s="50"/>
      <c r="L3" s="50"/>
      <c r="M3" s="50">
        <f t="shared" si="0"/>
        <v>0</v>
      </c>
      <c r="N3" s="55">
        <f>'Budget As Approved'!D3</f>
        <v>0</v>
      </c>
    </row>
    <row r="4" spans="1:16" ht="15.5" x14ac:dyDescent="0.35">
      <c r="A4" s="13"/>
      <c r="B4" s="47"/>
      <c r="C4" s="47"/>
      <c r="D4" s="47"/>
      <c r="E4" s="49"/>
      <c r="F4" s="47"/>
      <c r="G4" s="54"/>
      <c r="H4" s="47"/>
      <c r="I4" s="54"/>
      <c r="J4" s="54"/>
      <c r="K4" s="47"/>
      <c r="L4" s="47"/>
      <c r="M4" s="47">
        <f t="shared" si="0"/>
        <v>0</v>
      </c>
      <c r="N4" s="47">
        <f>'Budget As Approved'!D4</f>
        <v>0</v>
      </c>
    </row>
    <row r="5" spans="1:16" ht="15.5" x14ac:dyDescent="0.35">
      <c r="A5" s="12"/>
      <c r="B5" s="55"/>
      <c r="C5" s="50"/>
      <c r="D5" s="50"/>
      <c r="E5" s="50"/>
      <c r="F5" s="50"/>
      <c r="G5" s="50"/>
      <c r="H5" s="56"/>
      <c r="I5" s="50"/>
      <c r="J5" s="50"/>
      <c r="K5" s="50"/>
      <c r="L5" s="50"/>
      <c r="M5" s="50">
        <f t="shared" si="0"/>
        <v>0</v>
      </c>
      <c r="N5" s="55">
        <f>'Budget As Approved'!D5</f>
        <v>0</v>
      </c>
    </row>
    <row r="6" spans="1:16" ht="15.5" x14ac:dyDescent="0.35">
      <c r="A6" s="10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>
        <f t="shared" si="0"/>
        <v>0</v>
      </c>
      <c r="N6" s="47">
        <f>'Budget As Approved'!D6</f>
        <v>0</v>
      </c>
    </row>
    <row r="7" spans="1:16" ht="15.5" x14ac:dyDescent="0.35">
      <c r="A7" s="12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>
        <f t="shared" si="0"/>
        <v>0</v>
      </c>
      <c r="N7" s="55">
        <f>'Budget As Approved'!D7</f>
        <v>0</v>
      </c>
    </row>
    <row r="8" spans="1:16" ht="15.5" x14ac:dyDescent="0.35">
      <c r="A8" s="13"/>
      <c r="B8" s="47"/>
      <c r="C8" s="48"/>
      <c r="D8" s="54"/>
      <c r="E8" s="47"/>
      <c r="F8" s="47"/>
      <c r="G8" s="47"/>
      <c r="H8" s="47"/>
      <c r="I8" s="57"/>
      <c r="J8" s="57"/>
      <c r="K8" s="57"/>
      <c r="L8" s="57"/>
      <c r="M8" s="47">
        <f t="shared" si="0"/>
        <v>0</v>
      </c>
      <c r="N8" s="47">
        <f>'Budget As Approved'!D8</f>
        <v>0</v>
      </c>
    </row>
    <row r="9" spans="1:16" ht="15.5" x14ac:dyDescent="0.35">
      <c r="A9" s="12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>
        <f t="shared" si="0"/>
        <v>0</v>
      </c>
      <c r="N9" s="55">
        <f>'Budget As Approved'!D9</f>
        <v>0</v>
      </c>
    </row>
    <row r="10" spans="1:16" ht="15.5" x14ac:dyDescent="0.35">
      <c r="A10" s="13"/>
      <c r="B10" s="48"/>
      <c r="C10" s="48"/>
      <c r="D10" s="48"/>
      <c r="E10" s="47"/>
      <c r="F10" s="48"/>
      <c r="G10" s="48"/>
      <c r="H10" s="47"/>
      <c r="I10" s="47"/>
      <c r="J10" s="47"/>
      <c r="K10" s="54"/>
      <c r="L10" s="47"/>
      <c r="M10" s="47">
        <f t="shared" si="0"/>
        <v>0</v>
      </c>
      <c r="N10" s="47">
        <f>'Budget As Approved'!D10</f>
        <v>0</v>
      </c>
    </row>
    <row r="11" spans="1:16" ht="15.5" x14ac:dyDescent="0.35">
      <c r="A11" s="14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>
        <f t="shared" si="0"/>
        <v>0</v>
      </c>
      <c r="N11" s="55">
        <f>'Budget As Approved'!D11</f>
        <v>0</v>
      </c>
    </row>
    <row r="12" spans="1:16" ht="15.5" x14ac:dyDescent="0.35">
      <c r="A12" s="10"/>
      <c r="B12" s="48"/>
      <c r="C12" s="58"/>
      <c r="D12" s="47"/>
      <c r="E12" s="47"/>
      <c r="F12" s="47"/>
      <c r="G12" s="47"/>
      <c r="H12" s="47"/>
      <c r="I12" s="47"/>
      <c r="J12" s="47"/>
      <c r="K12" s="47"/>
      <c r="L12" s="47"/>
      <c r="M12" s="47">
        <f t="shared" si="0"/>
        <v>0</v>
      </c>
      <c r="N12" s="47">
        <f>'Budget As Approved'!D12</f>
        <v>0</v>
      </c>
      <c r="P12" s="15"/>
    </row>
    <row r="13" spans="1:16" ht="15.5" x14ac:dyDescent="0.35">
      <c r="A13" s="12"/>
      <c r="B13" s="50"/>
      <c r="C13" s="50"/>
      <c r="D13" s="50"/>
      <c r="E13" s="50"/>
      <c r="F13" s="50"/>
      <c r="G13" s="59"/>
      <c r="H13" s="59"/>
      <c r="I13" s="55"/>
      <c r="J13" s="56"/>
      <c r="K13" s="56"/>
      <c r="L13" s="50"/>
      <c r="M13" s="50">
        <f t="shared" si="0"/>
        <v>0</v>
      </c>
      <c r="N13" s="55">
        <f>'Budget As Approved'!D13</f>
        <v>0</v>
      </c>
    </row>
    <row r="14" spans="1:16" ht="15.5" x14ac:dyDescent="0.35">
      <c r="A14" s="10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>
        <f t="shared" si="0"/>
        <v>0</v>
      </c>
      <c r="N14" s="47">
        <f>'Budget As Approved'!D14</f>
        <v>0</v>
      </c>
    </row>
    <row r="15" spans="1:16" ht="15.5" x14ac:dyDescent="0.35">
      <c r="A15" s="12"/>
      <c r="B15" s="6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>
        <f t="shared" si="0"/>
        <v>0</v>
      </c>
      <c r="N15" s="55">
        <f>'Budget As Approved'!D15</f>
        <v>0</v>
      </c>
      <c r="P15" s="19"/>
    </row>
    <row r="16" spans="1:16" ht="15.5" x14ac:dyDescent="0.35">
      <c r="A16" s="10"/>
      <c r="B16" s="47"/>
      <c r="C16" s="47"/>
      <c r="D16" s="54"/>
      <c r="E16" s="47"/>
      <c r="F16" s="47"/>
      <c r="G16" s="47"/>
      <c r="H16" s="47"/>
      <c r="I16" s="47"/>
      <c r="J16" s="47"/>
      <c r="K16" s="47"/>
      <c r="L16" s="47"/>
      <c r="M16" s="47">
        <f t="shared" si="0"/>
        <v>0</v>
      </c>
      <c r="N16" s="47">
        <f>'Budget As Approved'!D16</f>
        <v>0</v>
      </c>
    </row>
    <row r="17" spans="1:14" ht="15.5" x14ac:dyDescent="0.35">
      <c r="A17" s="12"/>
      <c r="B17" s="50"/>
      <c r="C17" s="53"/>
      <c r="D17" s="61"/>
      <c r="E17" s="50"/>
      <c r="F17" s="50"/>
      <c r="G17" s="61"/>
      <c r="H17" s="50"/>
      <c r="I17" s="55"/>
      <c r="J17" s="50"/>
      <c r="K17" s="50"/>
      <c r="L17" s="50"/>
      <c r="M17" s="50">
        <f t="shared" si="0"/>
        <v>0</v>
      </c>
      <c r="N17" s="55">
        <f>'Budget As Approved'!D17</f>
        <v>0</v>
      </c>
    </row>
    <row r="18" spans="1:14" ht="15.5" x14ac:dyDescent="0.35">
      <c r="A18" s="86" t="s">
        <v>19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8"/>
      <c r="M18" s="89">
        <f>SUM(M2:M17)</f>
        <v>0</v>
      </c>
      <c r="N18" s="89">
        <f>SUM(N2:N17)</f>
        <v>0</v>
      </c>
    </row>
    <row r="19" spans="1:14" ht="15.5" x14ac:dyDescent="0.35">
      <c r="A19" s="16" t="s">
        <v>20</v>
      </c>
    </row>
    <row r="20" spans="1:14" ht="15.5" x14ac:dyDescent="0.35">
      <c r="A20" s="17" t="s">
        <v>21</v>
      </c>
      <c r="B20" s="7"/>
    </row>
    <row r="21" spans="1:14" ht="15.5" x14ac:dyDescent="0.35">
      <c r="A21" s="18" t="s">
        <v>81</v>
      </c>
      <c r="B21" s="7"/>
      <c r="C21" s="7"/>
      <c r="J21" s="11"/>
      <c r="M21" s="7"/>
      <c r="N21" s="7"/>
    </row>
    <row r="22" spans="1:14" ht="15.5" x14ac:dyDescent="0.35">
      <c r="A22" s="1" t="s">
        <v>82</v>
      </c>
      <c r="B22" s="7"/>
      <c r="C22" s="7"/>
    </row>
    <row r="23" spans="1:14" ht="15.5" x14ac:dyDescent="0.35">
      <c r="B23" s="7"/>
      <c r="C23" s="7"/>
      <c r="M23" s="7"/>
    </row>
    <row r="24" spans="1:14" ht="15.5" x14ac:dyDescent="0.35">
      <c r="B24" s="7"/>
    </row>
    <row r="25" spans="1:14" ht="15.5" x14ac:dyDescent="0.35">
      <c r="B25" s="7"/>
      <c r="C25" s="7"/>
      <c r="D25" s="7"/>
    </row>
    <row r="26" spans="1:14" ht="15.5" x14ac:dyDescent="0.35">
      <c r="D26" s="7"/>
    </row>
    <row r="27" spans="1:14" ht="15.5" x14ac:dyDescent="0.35"/>
    <row r="28" spans="1:14" ht="15.5" x14ac:dyDescent="0.35">
      <c r="I28" s="7"/>
    </row>
  </sheetData>
  <mergeCells count="1">
    <mergeCell ref="A18:L18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652A40F8125D41A470B22DDBC36FBE" ma:contentTypeVersion="11" ma:contentTypeDescription="Create a new document." ma:contentTypeScope="" ma:versionID="8e4a140ed95688e955507e68531b53ac">
  <xsd:schema xmlns:xsd="http://www.w3.org/2001/XMLSchema" xmlns:xs="http://www.w3.org/2001/XMLSchema" xmlns:p="http://schemas.microsoft.com/office/2006/metadata/properties" xmlns:ns2="88aa1d00-2fe1-4b4d-b9a9-7080bc81ca70" xmlns:ns3="08b6215a-af5d-4f36-8a77-dcc0ffb2ec5b" targetNamespace="http://schemas.microsoft.com/office/2006/metadata/properties" ma:root="true" ma:fieldsID="a0c27424ec32a160154cafaaacf6855e" ns2:_="" ns3:_="">
    <xsd:import namespace="88aa1d00-2fe1-4b4d-b9a9-7080bc81ca70"/>
    <xsd:import namespace="08b6215a-af5d-4f36-8a77-dcc0ffb2ec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a1d00-2fe1-4b4d-b9a9-7080bc81c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b576853-d57a-4c36-8d18-0a3c964cf8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6215a-af5d-4f36-8a77-dcc0ffb2ec5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aa1d00-2fe1-4b4d-b9a9-7080bc81ca70">
      <Terms xmlns="http://schemas.microsoft.com/office/infopath/2007/PartnerControls"/>
    </lcf76f155ced4ddcb4097134ff3c332f>
    <SharedWithUsers xmlns="08b6215a-af5d-4f36-8a77-dcc0ffb2ec5b">
      <UserInfo>
        <DisplayName>Lori Maraugha</DisplayName>
        <AccountId>10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68D33A6-6159-4209-B8BC-EC7B68E42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aa1d00-2fe1-4b4d-b9a9-7080bc81ca70"/>
    <ds:schemaRef ds:uri="08b6215a-af5d-4f36-8a77-dcc0ffb2ec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831AFB-1B9F-4985-A87E-E5CE45D537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7A3AD6-E516-4D29-B2CF-70C224CEDFAC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08b6215a-af5d-4f36-8a77-dcc0ffb2ec5b"/>
    <ds:schemaRef ds:uri="http://schemas.microsoft.com/office/2006/documentManagement/types"/>
    <ds:schemaRef ds:uri="http://purl.org/dc/elements/1.1/"/>
    <ds:schemaRef ds:uri="88aa1d00-2fe1-4b4d-b9a9-7080bc81ca70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Banner Account Sheet</vt:lpstr>
      <vt:lpstr>Budget As Approved</vt:lpstr>
      <vt:lpstr>Purchasing Tracker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Erin Hildreth</dc:creator>
  <cp:keywords/>
  <dc:description/>
  <cp:lastModifiedBy>Erin Hildreth</cp:lastModifiedBy>
  <cp:revision/>
  <dcterms:created xsi:type="dcterms:W3CDTF">2023-08-09T14:03:04Z</dcterms:created>
  <dcterms:modified xsi:type="dcterms:W3CDTF">2025-03-14T15:06:50Z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0x01010002652A40F8125D41A470B22DDBC36FBE</vt:lpwstr>
  </property>
  <property fmtid="{D5CDD505-2E9C-101B-9397-08002B2CF9AE}" pid="3" name="MediaServiceImageTags">
    <vt:lpwstr/>
  </property>
</Properties>
</file>